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0" yWindow="360" windowWidth="17610" windowHeight="83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7" i="1" l="1"/>
  <c r="G7" i="1"/>
  <c r="F25" i="1"/>
  <c r="H7" i="1"/>
  <c r="H25" i="1" s="1"/>
  <c r="I22" i="1"/>
  <c r="I25" i="1" s="1"/>
  <c r="G22" i="1"/>
  <c r="E22" i="1"/>
  <c r="D25" i="1"/>
  <c r="G18" i="1"/>
  <c r="E18" i="1"/>
  <c r="E14" i="1"/>
  <c r="E10" i="1"/>
  <c r="E25" i="1" l="1"/>
  <c r="H26" i="1"/>
  <c r="I26" i="1"/>
  <c r="G25" i="1"/>
  <c r="H27" i="1" l="1"/>
  <c r="G26" i="1"/>
</calcChain>
</file>

<file path=xl/sharedStrings.xml><?xml version="1.0" encoding="utf-8"?>
<sst xmlns="http://schemas.openxmlformats.org/spreadsheetml/2006/main" count="42" uniqueCount="35">
  <si>
    <t>Wyszczególnienie kosztów</t>
  </si>
  <si>
    <t>Lp.</t>
  </si>
  <si>
    <t>Razem</t>
  </si>
  <si>
    <t>Planowany koszt całkowity</t>
  </si>
  <si>
    <t>1.</t>
  </si>
  <si>
    <t>2.</t>
  </si>
  <si>
    <t>3.</t>
  </si>
  <si>
    <t>4.</t>
  </si>
  <si>
    <t>5.</t>
  </si>
  <si>
    <t>Kwota wydatku</t>
  </si>
  <si>
    <t>ze środków własnych organizatora</t>
  </si>
  <si>
    <t>Kwota poszczególnego wydatku</t>
  </si>
  <si>
    <t>Roboty remontowo-budowlane:</t>
  </si>
  <si>
    <t>Zakup sprzętu rehabilitacyjnego</t>
  </si>
  <si>
    <t>ugul 1 zestaw + ….</t>
  </si>
  <si>
    <t>rotor 5 szt.</t>
  </si>
  <si>
    <t>drabinki - 3 szt</t>
  </si>
  <si>
    <t>7+8+9</t>
  </si>
  <si>
    <t>szafki na ubrania - 30 szt.</t>
  </si>
  <si>
    <t>10 biurek</t>
  </si>
  <si>
    <t>10 foteli biurowych</t>
  </si>
  <si>
    <t>Zakup lub wynajem środków transportu</t>
  </si>
  <si>
    <t>Kalkulacja, uzasadnienie przyjetych kosztów</t>
  </si>
  <si>
    <t>2) wyburzanie i przestawianie ścian</t>
  </si>
  <si>
    <t>z innych źródeł (jakich)</t>
  </si>
  <si>
    <t>Preliminarz kosztów utworzenia zakładu aktywności zawodowej w roku …..</t>
  </si>
  <si>
    <t>średnia cena na podstawie oferty z 5 salonów</t>
  </si>
  <si>
    <t>1) wymiana stolarki drzwiowej (poszerzenie otworów drzwiowych)</t>
  </si>
  <si>
    <t>Wnioskowana dotacja - ze środków PFRON otrzymanych za pośrednictwa Województwa*</t>
  </si>
  <si>
    <t>* - tylko koszty związane z przystosowaniem do potrzeb osób niepełnosprawnych pomieszczeń produkcyjnych lub pomieszczeń służących świadczeniu usług oraz pomieszczeń socjalnych i przeznaczonych na rehabilitację</t>
  </si>
  <si>
    <t>Wyposażenie pomieszczeń socjalnych i przeznaczonych na rehabilitację, pomieszczeń, w których prowadzona jest działlność wytwórcza lub usługowa, oraz przygotowanie stanowisk pracy, w tym zakup maszyn, narzędzi i urządzeń niezbędnych do prowadzenia produkcji lub świadczenia usług</t>
  </si>
  <si>
    <t>Zakup surowców i mteriałów potrzebnych do rozpoczęcia działalności wytwórczej lub usługowej</t>
  </si>
  <si>
    <t>kosztorys inwestorski</t>
  </si>
  <si>
    <t>śrdnia cena na podstawie ofert z 5 sklepów</t>
  </si>
  <si>
    <t>zakup samochodu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</si>
</sst>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_z_ł"/>
    <numFmt numFmtId="165" formatCode="#,##0.00\ &quot;zł&quot;"/>
  </numFmts>
  <fonts count="30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family val="2"/>
      <charset val="238"/>
    </font>
    <font>
      <i/>
      <sz val="8"/>
      <color indexed="8"/>
      <name val="Czcionka tekstu podstawowego"/>
      <charset val="238"/>
    </font>
    <font>
      <sz val="8"/>
      <color indexed="8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2"/>
      <color indexed="8"/>
      <name val="Arial Black"/>
      <family val="2"/>
      <charset val="238"/>
    </font>
    <font>
      <b/>
      <sz val="8"/>
      <color rgb="FF00B050"/>
      <name val="Czcionka tekstu podstawowego"/>
      <family val="2"/>
      <charset val="238"/>
    </font>
    <font>
      <i/>
      <sz val="9"/>
      <color rgb="FF00B050"/>
      <name val="Arial"/>
      <family val="2"/>
      <charset val="238"/>
    </font>
    <font>
      <i/>
      <sz val="8"/>
      <color theme="0" tint="-0.34998626667073579"/>
      <name val="Czcionka tekstu podstawowego"/>
      <charset val="238"/>
    </font>
    <font>
      <sz val="8"/>
      <color theme="0" tint="-0.34998626667073579"/>
      <name val="Czcionka tekstu podstawowego"/>
      <family val="2"/>
      <charset val="238"/>
    </font>
    <font>
      <b/>
      <sz val="8"/>
      <color theme="0" tint="-0.34998626667073579"/>
      <name val="Czcionka tekstu podstawowego"/>
      <charset val="238"/>
    </font>
    <font>
      <b/>
      <sz val="9"/>
      <color theme="0" tint="-0.34998626667073579"/>
      <name val="Czcionka tekstu podstawowego"/>
      <charset val="238"/>
    </font>
    <font>
      <b/>
      <i/>
      <sz val="8"/>
      <color theme="0" tint="-0.34998626667073579"/>
      <name val="Czcionka tekstu podstawowego"/>
      <charset val="238"/>
    </font>
    <font>
      <b/>
      <i/>
      <sz val="9"/>
      <color theme="0" tint="-0.34998626667073579"/>
      <name val="Czcionka tekstu podstawowego"/>
      <charset val="238"/>
    </font>
    <font>
      <sz val="8"/>
      <color theme="0" tint="-0.34998626667073579"/>
      <name val="Czcionka tekstu podstawowego"/>
      <charset val="238"/>
    </font>
    <font>
      <i/>
      <sz val="9"/>
      <color theme="0" tint="-0.34998626667073579"/>
      <name val="Czcionka tekstu podstawowego"/>
      <charset val="238"/>
    </font>
    <font>
      <i/>
      <sz val="8"/>
      <color rgb="FF00B050"/>
      <name val="Czcionka tekstu podstawowego"/>
      <charset val="238"/>
    </font>
    <font>
      <i/>
      <sz val="8"/>
      <color rgb="FF00B050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b/>
      <i/>
      <sz val="9"/>
      <color theme="0" tint="-0.34998626667073579"/>
      <name val="Arial"/>
      <family val="2"/>
      <charset val="238"/>
    </font>
    <font>
      <i/>
      <sz val="9"/>
      <color theme="0" tint="-0.3499862666707357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8" fontId="0" fillId="0" borderId="0" xfId="0" applyNumberFormat="1"/>
    <xf numFmtId="0" fontId="3" fillId="2" borderId="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 wrapText="1" shrinkToFit="1"/>
    </xf>
    <xf numFmtId="164" fontId="1" fillId="0" borderId="0" xfId="0" applyNumberFormat="1" applyFont="1" applyAlignment="1">
      <alignment horizontal="center" wrapText="1" shrinkToFit="1"/>
    </xf>
    <xf numFmtId="164" fontId="7" fillId="3" borderId="2" xfId="0" applyNumberFormat="1" applyFont="1" applyFill="1" applyBorder="1" applyAlignment="1">
      <alignment horizontal="center" vertical="center" wrapText="1" shrinkToFi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10" fontId="6" fillId="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0" fillId="0" borderId="0" xfId="0" applyFont="1"/>
    <xf numFmtId="0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 shrinkToFit="1"/>
    </xf>
    <xf numFmtId="0" fontId="11" fillId="3" borderId="2" xfId="0" applyNumberFormat="1" applyFont="1" applyFill="1" applyBorder="1" applyAlignment="1">
      <alignment horizontal="center" vertical="center" wrapText="1" shrinkToFi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 shrinkToFit="1"/>
    </xf>
    <xf numFmtId="164" fontId="0" fillId="0" borderId="0" xfId="0" applyNumberFormat="1"/>
    <xf numFmtId="10" fontId="9" fillId="4" borderId="0" xfId="0" applyNumberFormat="1" applyFont="1" applyFill="1" applyBorder="1" applyAlignment="1">
      <alignment horizontal="center" vertical="center" wrapText="1" shrinkToFit="1"/>
    </xf>
    <xf numFmtId="0" fontId="11" fillId="5" borderId="3" xfId="0" applyFont="1" applyFill="1" applyBorder="1" applyAlignment="1">
      <alignment vertical="center" wrapText="1" shrinkToFit="1"/>
    </xf>
    <xf numFmtId="0" fontId="11" fillId="5" borderId="6" xfId="0" applyFont="1" applyFill="1" applyBorder="1" applyAlignment="1">
      <alignment vertical="center" wrapText="1" shrinkToFit="1"/>
    </xf>
    <xf numFmtId="0" fontId="11" fillId="4" borderId="6" xfId="0" applyFont="1" applyFill="1" applyBorder="1" applyAlignment="1">
      <alignment vertical="center" wrapText="1" shrinkToFit="1"/>
    </xf>
    <xf numFmtId="164" fontId="16" fillId="4" borderId="1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 shrinkToFit="1"/>
    </xf>
    <xf numFmtId="164" fontId="17" fillId="0" borderId="2" xfId="0" applyNumberFormat="1" applyFont="1" applyBorder="1" applyAlignment="1">
      <alignment horizontal="center" vertical="center" wrapText="1" shrinkToFit="1"/>
    </xf>
    <xf numFmtId="164" fontId="18" fillId="0" borderId="2" xfId="0" applyNumberFormat="1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164" fontId="22" fillId="5" borderId="1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vertical="center" wrapText="1" shrinkToFit="1"/>
    </xf>
    <xf numFmtId="164" fontId="23" fillId="0" borderId="1" xfId="0" applyNumberFormat="1" applyFont="1" applyBorder="1" applyAlignment="1">
      <alignment horizontal="center" vertical="center" wrapText="1" shrinkToFit="1"/>
    </xf>
    <xf numFmtId="164" fontId="20" fillId="2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 shrinkToFit="1"/>
    </xf>
    <xf numFmtId="164" fontId="24" fillId="5" borderId="1" xfId="0" applyNumberFormat="1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 wrapText="1" shrinkToFit="1"/>
    </xf>
    <xf numFmtId="164" fontId="28" fillId="5" borderId="1" xfId="0" applyNumberFormat="1" applyFont="1" applyFill="1" applyBorder="1" applyAlignment="1">
      <alignment horizontal="center" vertical="center" wrapText="1" shrinkToFit="1"/>
    </xf>
    <xf numFmtId="10" fontId="27" fillId="5" borderId="1" xfId="0" applyNumberFormat="1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 wrapText="1" shrinkToFit="1"/>
    </xf>
    <xf numFmtId="164" fontId="21" fillId="5" borderId="4" xfId="0" applyNumberFormat="1" applyFont="1" applyFill="1" applyBorder="1" applyAlignment="1">
      <alignment horizontal="center" vertical="center" wrapText="1" shrinkToFit="1"/>
    </xf>
    <xf numFmtId="164" fontId="21" fillId="5" borderId="5" xfId="0" applyNumberFormat="1" applyFont="1" applyFill="1" applyBorder="1" applyAlignment="1">
      <alignment horizontal="center" vertical="center" wrapText="1" shrinkToFit="1"/>
    </xf>
    <xf numFmtId="164" fontId="27" fillId="4" borderId="2" xfId="0" applyNumberFormat="1" applyFont="1" applyFill="1" applyBorder="1" applyAlignment="1">
      <alignment horizontal="center" vertical="center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164" fontId="27" fillId="5" borderId="2" xfId="0" applyNumberFormat="1" applyFont="1" applyFill="1" applyBorder="1" applyAlignment="1">
      <alignment horizontal="center" vertical="center"/>
    </xf>
    <xf numFmtId="164" fontId="27" fillId="5" borderId="4" xfId="0" applyNumberFormat="1" applyFont="1" applyFill="1" applyBorder="1" applyAlignment="1">
      <alignment horizontal="center" vertical="center"/>
    </xf>
    <xf numFmtId="164" fontId="27" fillId="5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wrapText="1" shrinkToFit="1"/>
    </xf>
    <xf numFmtId="10" fontId="27" fillId="5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164" fontId="29" fillId="5" borderId="2" xfId="0" applyNumberFormat="1" applyFont="1" applyFill="1" applyBorder="1" applyAlignment="1">
      <alignment horizontal="center" vertical="center" wrapText="1"/>
    </xf>
    <xf numFmtId="164" fontId="29" fillId="5" borderId="4" xfId="0" applyNumberFormat="1" applyFont="1" applyFill="1" applyBorder="1" applyAlignment="1">
      <alignment horizontal="center" vertical="center" wrapText="1"/>
    </xf>
    <xf numFmtId="164" fontId="29" fillId="5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0" fillId="0" borderId="4" xfId="0" applyBorder="1"/>
    <xf numFmtId="164" fontId="15" fillId="3" borderId="3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5" borderId="4" xfId="0" applyNumberFormat="1" applyFont="1" applyFill="1" applyBorder="1" applyAlignment="1">
      <alignment horizontal="center" vertical="center" wrapText="1"/>
    </xf>
    <xf numFmtId="164" fontId="26" fillId="5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 shrinkToFit="1"/>
    </xf>
    <xf numFmtId="0" fontId="11" fillId="5" borderId="6" xfId="0" applyFont="1" applyFill="1" applyBorder="1" applyAlignment="1">
      <alignment horizontal="center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11" fillId="5" borderId="3" xfId="0" applyFont="1" applyFill="1" applyBorder="1" applyAlignment="1">
      <alignment horizontal="left" vertical="center" wrapText="1" shrinkToFit="1"/>
    </xf>
    <xf numFmtId="0" fontId="11" fillId="5" borderId="6" xfId="0" applyFont="1" applyFill="1" applyBorder="1" applyAlignment="1">
      <alignment horizontal="left" vertical="center" wrapText="1" shrinkToFi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showRuler="0" zoomScale="90" zoomScaleNormal="90" zoomScalePageLayoutView="94" workbookViewId="0">
      <pane ySplit="5" topLeftCell="A6" activePane="bottomLeft" state="frozen"/>
      <selection pane="bottomLeft" activeCell="O13" sqref="O13"/>
    </sheetView>
  </sheetViews>
  <sheetFormatPr defaultRowHeight="14.25"/>
  <cols>
    <col min="1" max="1" width="5.25" style="9" customWidth="1"/>
    <col min="2" max="2" width="29.25" style="1" customWidth="1"/>
    <col min="3" max="3" width="19.625" style="1" customWidth="1"/>
    <col min="4" max="4" width="13" style="2" customWidth="1"/>
    <col min="5" max="6" width="12.625" style="2" customWidth="1"/>
    <col min="7" max="9" width="12.625" style="11" customWidth="1"/>
    <col min="10" max="10" width="16" customWidth="1"/>
  </cols>
  <sheetData>
    <row r="1" spans="1:10" s="20" customFormat="1" ht="21.75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ht="14.25" customHeight="1">
      <c r="B2" s="2"/>
      <c r="C2" s="2"/>
    </row>
    <row r="3" spans="1:10" s="3" customFormat="1" ht="91.5" customHeight="1">
      <c r="A3" s="76" t="s">
        <v>1</v>
      </c>
      <c r="B3" s="78" t="s">
        <v>0</v>
      </c>
      <c r="C3" s="78" t="s">
        <v>22</v>
      </c>
      <c r="D3" s="80" t="s">
        <v>9</v>
      </c>
      <c r="E3" s="78" t="s">
        <v>3</v>
      </c>
      <c r="F3" s="71" t="s">
        <v>28</v>
      </c>
      <c r="G3" s="72"/>
      <c r="H3" s="82" t="s">
        <v>10</v>
      </c>
      <c r="I3" s="82" t="s">
        <v>24</v>
      </c>
    </row>
    <row r="4" spans="1:10" s="3" customFormat="1" ht="48.75" customHeight="1">
      <c r="A4" s="77"/>
      <c r="B4" s="79"/>
      <c r="C4" s="79"/>
      <c r="D4" s="81"/>
      <c r="E4" s="79"/>
      <c r="F4" s="16" t="s">
        <v>11</v>
      </c>
      <c r="G4" s="16" t="s">
        <v>2</v>
      </c>
      <c r="H4" s="83"/>
      <c r="I4" s="83"/>
    </row>
    <row r="5" spans="1:10" s="26" customFormat="1" ht="12" customHeigh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3">
        <v>7</v>
      </c>
      <c r="H5" s="24">
        <v>8</v>
      </c>
      <c r="I5" s="25">
        <v>9</v>
      </c>
    </row>
    <row r="6" spans="1:10" s="7" customFormat="1" ht="12" customHeight="1">
      <c r="A6" s="8"/>
      <c r="B6" s="6"/>
      <c r="C6" s="6"/>
      <c r="D6" s="6"/>
      <c r="E6" s="28" t="s">
        <v>17</v>
      </c>
      <c r="F6" s="6"/>
      <c r="G6" s="12"/>
      <c r="H6" s="13"/>
      <c r="I6" s="14"/>
    </row>
    <row r="7" spans="1:10" s="3" customFormat="1" ht="34.5" customHeight="1">
      <c r="A7" s="53" t="s">
        <v>4</v>
      </c>
      <c r="B7" s="31" t="s">
        <v>12</v>
      </c>
      <c r="C7" s="32"/>
      <c r="D7" s="33"/>
      <c r="E7" s="54">
        <f>D8+D9</f>
        <v>300000</v>
      </c>
      <c r="F7" s="34"/>
      <c r="G7" s="73">
        <f>F8+F9</f>
        <v>200000</v>
      </c>
      <c r="H7" s="57">
        <f>D9</f>
        <v>100000</v>
      </c>
      <c r="I7" s="57">
        <v>0</v>
      </c>
      <c r="J7" s="4"/>
    </row>
    <row r="8" spans="1:10" s="3" customFormat="1" ht="30" customHeight="1">
      <c r="A8" s="70"/>
      <c r="B8" s="35" t="s">
        <v>27</v>
      </c>
      <c r="C8" s="35" t="s">
        <v>32</v>
      </c>
      <c r="D8" s="36">
        <v>200000</v>
      </c>
      <c r="E8" s="55"/>
      <c r="F8" s="47">
        <v>200000</v>
      </c>
      <c r="G8" s="74"/>
      <c r="H8" s="58"/>
      <c r="I8" s="58"/>
      <c r="J8" s="4"/>
    </row>
    <row r="9" spans="1:10" s="3" customFormat="1" ht="30" customHeight="1">
      <c r="A9" s="70"/>
      <c r="B9" s="35" t="s">
        <v>23</v>
      </c>
      <c r="C9" s="35" t="s">
        <v>32</v>
      </c>
      <c r="D9" s="36">
        <v>100000</v>
      </c>
      <c r="E9" s="55"/>
      <c r="F9" s="47">
        <v>0</v>
      </c>
      <c r="G9" s="75"/>
      <c r="H9" s="58"/>
      <c r="I9" s="58"/>
      <c r="J9" s="4"/>
    </row>
    <row r="10" spans="1:10" s="3" customFormat="1" ht="39" customHeight="1">
      <c r="A10" s="50" t="s">
        <v>5</v>
      </c>
      <c r="B10" s="31" t="s">
        <v>13</v>
      </c>
      <c r="C10" s="32"/>
      <c r="D10" s="33"/>
      <c r="E10" s="54">
        <f>D11+D12+D13</f>
        <v>18000</v>
      </c>
      <c r="F10" s="37"/>
      <c r="G10" s="60">
        <v>10000</v>
      </c>
      <c r="H10" s="57">
        <v>5000</v>
      </c>
      <c r="I10" s="57">
        <v>3000</v>
      </c>
    </row>
    <row r="11" spans="1:10" s="3" customFormat="1" ht="30" customHeight="1">
      <c r="A11" s="51"/>
      <c r="B11" s="38" t="s">
        <v>14</v>
      </c>
      <c r="C11" s="39" t="s">
        <v>33</v>
      </c>
      <c r="D11" s="36">
        <v>10000</v>
      </c>
      <c r="E11" s="55"/>
      <c r="F11" s="37">
        <v>10000</v>
      </c>
      <c r="G11" s="61"/>
      <c r="H11" s="58"/>
      <c r="I11" s="58"/>
    </row>
    <row r="12" spans="1:10" s="3" customFormat="1" ht="30" customHeight="1">
      <c r="A12" s="51"/>
      <c r="B12" s="35" t="s">
        <v>15</v>
      </c>
      <c r="C12" s="39" t="s">
        <v>33</v>
      </c>
      <c r="D12" s="41">
        <v>5000</v>
      </c>
      <c r="E12" s="55"/>
      <c r="F12" s="37"/>
      <c r="G12" s="61"/>
      <c r="H12" s="58"/>
      <c r="I12" s="58"/>
    </row>
    <row r="13" spans="1:10" s="3" customFormat="1" ht="30" customHeight="1">
      <c r="A13" s="52"/>
      <c r="B13" s="35" t="s">
        <v>16</v>
      </c>
      <c r="C13" s="39" t="s">
        <v>33</v>
      </c>
      <c r="D13" s="41">
        <v>3000</v>
      </c>
      <c r="E13" s="56"/>
      <c r="F13" s="37"/>
      <c r="G13" s="62"/>
      <c r="H13" s="59"/>
      <c r="I13" s="59"/>
    </row>
    <row r="14" spans="1:10" s="3" customFormat="1" ht="57.75" customHeight="1">
      <c r="A14" s="53" t="s">
        <v>6</v>
      </c>
      <c r="B14" s="85" t="s">
        <v>30</v>
      </c>
      <c r="C14" s="87"/>
      <c r="D14" s="42"/>
      <c r="E14" s="54">
        <f>D15+D16+D17</f>
        <v>7000</v>
      </c>
      <c r="F14" s="37"/>
      <c r="G14" s="60">
        <v>7000</v>
      </c>
      <c r="H14" s="57">
        <v>0</v>
      </c>
      <c r="I14" s="57">
        <v>0</v>
      </c>
    </row>
    <row r="15" spans="1:10" s="3" customFormat="1" ht="30" customHeight="1">
      <c r="A15" s="51"/>
      <c r="B15" s="35" t="s">
        <v>18</v>
      </c>
      <c r="C15" s="39" t="s">
        <v>33</v>
      </c>
      <c r="D15" s="41">
        <v>3000</v>
      </c>
      <c r="E15" s="55"/>
      <c r="F15" s="36">
        <v>3000</v>
      </c>
      <c r="G15" s="61"/>
      <c r="H15" s="58"/>
      <c r="I15" s="58"/>
    </row>
    <row r="16" spans="1:10" s="3" customFormat="1" ht="30" customHeight="1">
      <c r="A16" s="51"/>
      <c r="B16" s="35" t="s">
        <v>19</v>
      </c>
      <c r="C16" s="39" t="s">
        <v>33</v>
      </c>
      <c r="D16" s="41">
        <v>3000</v>
      </c>
      <c r="E16" s="55"/>
      <c r="F16" s="36">
        <v>3000</v>
      </c>
      <c r="G16" s="61"/>
      <c r="H16" s="58"/>
      <c r="I16" s="58"/>
    </row>
    <row r="17" spans="1:11" s="3" customFormat="1" ht="30" customHeight="1">
      <c r="A17" s="52"/>
      <c r="B17" s="35" t="s">
        <v>20</v>
      </c>
      <c r="C17" s="39" t="s">
        <v>33</v>
      </c>
      <c r="D17" s="41">
        <v>1000</v>
      </c>
      <c r="E17" s="56"/>
      <c r="F17" s="36">
        <v>1000</v>
      </c>
      <c r="G17" s="62"/>
      <c r="H17" s="59"/>
      <c r="I17" s="59"/>
    </row>
    <row r="18" spans="1:11" s="3" customFormat="1" ht="30" customHeight="1">
      <c r="A18" s="53" t="s">
        <v>7</v>
      </c>
      <c r="B18" s="85" t="s">
        <v>31</v>
      </c>
      <c r="C18" s="86"/>
      <c r="D18" s="41"/>
      <c r="E18" s="54">
        <f>D19+D20+D21</f>
        <v>6000</v>
      </c>
      <c r="F18" s="36"/>
      <c r="G18" s="66">
        <f>F19+F20+F21</f>
        <v>3000</v>
      </c>
      <c r="H18" s="57">
        <v>0</v>
      </c>
      <c r="I18" s="57">
        <v>3000</v>
      </c>
    </row>
    <row r="19" spans="1:11" s="3" customFormat="1" ht="30" customHeight="1">
      <c r="A19" s="51"/>
      <c r="B19" s="10"/>
      <c r="C19" s="10"/>
      <c r="D19" s="41">
        <v>1000</v>
      </c>
      <c r="E19" s="55"/>
      <c r="F19" s="36">
        <v>1000</v>
      </c>
      <c r="G19" s="67"/>
      <c r="H19" s="58"/>
      <c r="I19" s="58"/>
    </row>
    <row r="20" spans="1:11" s="3" customFormat="1" ht="30" customHeight="1">
      <c r="A20" s="51"/>
      <c r="B20" s="10"/>
      <c r="C20" s="10"/>
      <c r="D20" s="41">
        <v>2000</v>
      </c>
      <c r="E20" s="55"/>
      <c r="F20" s="36">
        <v>2000</v>
      </c>
      <c r="G20" s="67"/>
      <c r="H20" s="58"/>
      <c r="I20" s="58"/>
    </row>
    <row r="21" spans="1:11" s="3" customFormat="1" ht="30" customHeight="1">
      <c r="A21" s="52"/>
      <c r="B21" s="10"/>
      <c r="C21" s="10"/>
      <c r="D21" s="41">
        <v>3000</v>
      </c>
      <c r="E21" s="56"/>
      <c r="F21" s="36">
        <v>0</v>
      </c>
      <c r="G21" s="68"/>
      <c r="H21" s="59"/>
      <c r="I21" s="59"/>
    </row>
    <row r="22" spans="1:11" s="3" customFormat="1" ht="36.75" customHeight="1">
      <c r="A22" s="53" t="s">
        <v>8</v>
      </c>
      <c r="B22" s="88" t="s">
        <v>21</v>
      </c>
      <c r="C22" s="89"/>
      <c r="D22" s="43"/>
      <c r="E22" s="54">
        <f>D23+D24</f>
        <v>50000</v>
      </c>
      <c r="F22" s="45"/>
      <c r="G22" s="60">
        <f>F23</f>
        <v>50000</v>
      </c>
      <c r="H22" s="57">
        <v>0</v>
      </c>
      <c r="I22" s="57">
        <f>D24</f>
        <v>0</v>
      </c>
    </row>
    <row r="23" spans="1:11" s="3" customFormat="1" ht="30" customHeight="1">
      <c r="A23" s="51"/>
      <c r="B23" s="39" t="s">
        <v>34</v>
      </c>
      <c r="C23" s="39" t="s">
        <v>26</v>
      </c>
      <c r="D23" s="43">
        <v>50000</v>
      </c>
      <c r="E23" s="55"/>
      <c r="F23" s="45">
        <v>50000</v>
      </c>
      <c r="G23" s="61"/>
      <c r="H23" s="58"/>
      <c r="I23" s="58"/>
    </row>
    <row r="24" spans="1:11" s="3" customFormat="1" ht="42.75" customHeight="1">
      <c r="A24" s="52"/>
      <c r="B24" s="39"/>
      <c r="C24" s="39"/>
      <c r="D24" s="43"/>
      <c r="E24" s="56"/>
      <c r="F24" s="45">
        <v>0</v>
      </c>
      <c r="G24" s="62"/>
      <c r="H24" s="59"/>
      <c r="I24" s="59"/>
    </row>
    <row r="25" spans="1:11" ht="26.25" customHeight="1">
      <c r="A25" s="65" t="s">
        <v>2</v>
      </c>
      <c r="B25" s="65"/>
      <c r="C25" s="27"/>
      <c r="D25" s="44">
        <f>SUM(D7:D24)</f>
        <v>381000</v>
      </c>
      <c r="E25" s="40">
        <f>SUM(E7:E23)</f>
        <v>381000</v>
      </c>
      <c r="F25" s="46">
        <f>SUM(F8:F24)</f>
        <v>270000</v>
      </c>
      <c r="G25" s="48">
        <f>SUM(G7:G22)</f>
        <v>270000</v>
      </c>
      <c r="H25" s="48">
        <f>SUM(H7:H22)</f>
        <v>105000</v>
      </c>
      <c r="I25" s="48">
        <f>SUM(I7:I22)</f>
        <v>6000</v>
      </c>
      <c r="J25" s="5"/>
      <c r="K25" s="29"/>
    </row>
    <row r="26" spans="1:11" s="19" customFormat="1" ht="20.100000000000001" customHeight="1">
      <c r="A26" s="18"/>
      <c r="B26" s="18"/>
      <c r="C26" s="18"/>
      <c r="D26" s="18"/>
      <c r="E26" s="18"/>
      <c r="F26" s="18"/>
      <c r="G26" s="49">
        <f>G25/E25</f>
        <v>0.70866141732283461</v>
      </c>
      <c r="H26" s="49">
        <f>H25/D25</f>
        <v>0.27559055118110237</v>
      </c>
      <c r="I26" s="49">
        <f>I25/D25</f>
        <v>1.5748031496062992E-2</v>
      </c>
    </row>
    <row r="27" spans="1:11" s="19" customFormat="1" ht="20.100000000000001" customHeight="1">
      <c r="A27" s="18"/>
      <c r="B27" s="18"/>
      <c r="C27" s="18"/>
      <c r="D27" s="18"/>
      <c r="E27" s="18"/>
      <c r="F27" s="18"/>
      <c r="G27" s="30"/>
      <c r="H27" s="64">
        <f>H26+I26</f>
        <v>0.29133858267716539</v>
      </c>
      <c r="I27" s="64"/>
    </row>
    <row r="28" spans="1:11" ht="31.5" customHeight="1">
      <c r="B28" s="2"/>
      <c r="C28" s="2"/>
      <c r="H28" s="63"/>
      <c r="I28" s="63"/>
    </row>
    <row r="29" spans="1:11" ht="42.75" customHeight="1">
      <c r="B29" s="84" t="s">
        <v>29</v>
      </c>
      <c r="C29" s="84"/>
      <c r="D29" s="84"/>
      <c r="E29" s="84"/>
      <c r="I29" s="15"/>
    </row>
    <row r="30" spans="1:11">
      <c r="E30" s="17"/>
      <c r="F30" s="17"/>
    </row>
  </sheetData>
  <mergeCells count="41">
    <mergeCell ref="B29:E29"/>
    <mergeCell ref="B18:C18"/>
    <mergeCell ref="B14:C14"/>
    <mergeCell ref="B22:C22"/>
    <mergeCell ref="E14:E17"/>
    <mergeCell ref="A1:I1"/>
    <mergeCell ref="A7:A9"/>
    <mergeCell ref="E7:E9"/>
    <mergeCell ref="F3:G3"/>
    <mergeCell ref="H7:H9"/>
    <mergeCell ref="I7:I9"/>
    <mergeCell ref="G7:G9"/>
    <mergeCell ref="A3:A4"/>
    <mergeCell ref="B3:B4"/>
    <mergeCell ref="C3:C4"/>
    <mergeCell ref="D3:D4"/>
    <mergeCell ref="H3:H4"/>
    <mergeCell ref="I3:I4"/>
    <mergeCell ref="E3:E4"/>
    <mergeCell ref="H22:H24"/>
    <mergeCell ref="I22:I24"/>
    <mergeCell ref="G22:G24"/>
    <mergeCell ref="A14:A17"/>
    <mergeCell ref="H28:I28"/>
    <mergeCell ref="H27:I27"/>
    <mergeCell ref="A25:B25"/>
    <mergeCell ref="G18:G21"/>
    <mergeCell ref="E22:E24"/>
    <mergeCell ref="G14:G17"/>
    <mergeCell ref="A22:A24"/>
    <mergeCell ref="A10:A13"/>
    <mergeCell ref="A18:A21"/>
    <mergeCell ref="E18:E21"/>
    <mergeCell ref="H14:H17"/>
    <mergeCell ref="I14:I17"/>
    <mergeCell ref="H18:H21"/>
    <mergeCell ref="I18:I21"/>
    <mergeCell ref="E10:E13"/>
    <mergeCell ref="G10:G13"/>
    <mergeCell ref="H10:H13"/>
    <mergeCell ref="I10:I13"/>
  </mergeCells>
  <phoneticPr fontId="2" type="noConversion"/>
  <printOptions horizontalCentered="1"/>
  <pageMargins left="0.11811023622047245" right="0.11811023622047245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laptop6</dc:creator>
  <cp:lastModifiedBy>Anna Wieczorkowska2</cp:lastModifiedBy>
  <cp:lastPrinted>2012-08-20T08:23:37Z</cp:lastPrinted>
  <dcterms:created xsi:type="dcterms:W3CDTF">2008-10-17T08:29:08Z</dcterms:created>
  <dcterms:modified xsi:type="dcterms:W3CDTF">2013-04-09T13:11:40Z</dcterms:modified>
</cp:coreProperties>
</file>